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75"/>
  </bookViews>
  <sheets>
    <sheet name="Sheet1" sheetId="1" r:id="rId1"/>
    <sheet name="Sheet3" sheetId="3" r:id="rId2"/>
  </sheets>
  <externalReferences>
    <externalReference r:id="rId3"/>
    <externalReference r:id="rId4"/>
    <externalReference r:id="rId5"/>
    <externalReference r:id="rId6"/>
    <externalReference r:id="rId7"/>
    <externalReference r:id="rId8"/>
  </externalReferences>
  <calcPr calcId="144525"/>
</workbook>
</file>

<file path=xl/sharedStrings.xml><?xml version="1.0" encoding="utf-8"?>
<sst xmlns="http://schemas.openxmlformats.org/spreadsheetml/2006/main" count="113" uniqueCount="105">
  <si>
    <t>附件1</t>
  </si>
  <si>
    <t>白山地区就业补助资金绩效目标自评表</t>
  </si>
  <si>
    <t>（2025年度）</t>
  </si>
  <si>
    <t>转移支付名称</t>
  </si>
  <si>
    <t>就业补助资金</t>
  </si>
  <si>
    <t>中央主管部门</t>
  </si>
  <si>
    <t>人力资源和社会保障部</t>
  </si>
  <si>
    <t>省级主管部门</t>
  </si>
  <si>
    <t>吉林省人力资源和社会保障厅</t>
  </si>
  <si>
    <t>资金使用单位</t>
  </si>
  <si>
    <t>白山市人力资源和社会保障局</t>
  </si>
  <si>
    <r>
      <rPr>
        <sz val="8"/>
        <rFont val="宋体"/>
        <charset val="134"/>
      </rPr>
      <t xml:space="preserve">资金投入情况
</t>
    </r>
    <r>
      <rPr>
        <sz val="8"/>
        <rFont val="宋体"/>
        <charset val="134"/>
      </rPr>
      <t>（万元）</t>
    </r>
  </si>
  <si>
    <t>全年预算数A</t>
  </si>
  <si>
    <t>全年执行数B</t>
  </si>
  <si>
    <t>预算执行率（B/A*100%）</t>
  </si>
  <si>
    <t>年度资金总额：</t>
  </si>
  <si>
    <t xml:space="preserve">   其中：中央财政安排资金</t>
  </si>
  <si>
    <t xml:space="preserve">         地方财政安排资金</t>
  </si>
  <si>
    <t xml:space="preserve">         其他就业补助资金</t>
  </si>
  <si>
    <t>资金管理情况</t>
  </si>
  <si>
    <t>情况说明</t>
  </si>
  <si>
    <t>存在问题和改进措施</t>
  </si>
  <si>
    <t>分配科学性</t>
  </si>
  <si>
    <t>资金严格按照就业补助资金管理办法结合本地实际情况分配</t>
  </si>
  <si>
    <t>无</t>
  </si>
  <si>
    <t>下达及时性</t>
  </si>
  <si>
    <t>财政部门能够及时下达各项指标</t>
  </si>
  <si>
    <t>拨付合规性</t>
  </si>
  <si>
    <t>拨付流程合规</t>
  </si>
  <si>
    <t>使用规范性</t>
  </si>
  <si>
    <t>严格按照就业补助资金管理办法规范使用</t>
  </si>
  <si>
    <t>执行准确性</t>
  </si>
  <si>
    <t>执行准确</t>
  </si>
  <si>
    <t>预算绩效管理情况</t>
  </si>
  <si>
    <t>按照预算绩效管理办法进行绩效申报与评价</t>
  </si>
  <si>
    <t>支出责任履行情况</t>
  </si>
  <si>
    <t>在资金拨付、监管等方面,严格按照资金管理办法及财务管理制度履行</t>
  </si>
  <si>
    <t>总体
目标
完成
情况</t>
  </si>
  <si>
    <t>总体目标</t>
  </si>
  <si>
    <t>全年实际完成情况</t>
  </si>
  <si>
    <t>目标1：资金按规定用于职业培训补贴、职业技能鉴定补贴、社会保险补贴、公益性岗位补贴、创业补贴、就业见习补贴、求职创业补贴、就业创业服务补助、高技能人才培养补助等支出以及经省级人政府批准的其他支出项目。
目标2：确保完成年度城镇新增就业目标任务。</t>
  </si>
  <si>
    <t>2025年整体目标如期完成
目标1：资金按规定用于职业培训补贴、职业技能鉴定补贴、社会保险补贴、公益性岗位补贴、创业补贴、就业见习补贴、求职创业补贴、就业创业服务补助、高技能人才培养补助等支出以及经省级人政府批准的其他支出项目。
目标2：确保完成年度城镇新增就业目标任务。</t>
  </si>
  <si>
    <t>绩
效
指
标</t>
  </si>
  <si>
    <t>一级指标</t>
  </si>
  <si>
    <t>二级指标</t>
  </si>
  <si>
    <t>三级指标</t>
  </si>
  <si>
    <t>指标值</t>
  </si>
  <si>
    <t>全年实际完成值</t>
  </si>
  <si>
    <t>未完成原因和改进措施</t>
  </si>
  <si>
    <t>产出指标</t>
  </si>
  <si>
    <t>数量指标</t>
  </si>
  <si>
    <t>享受职业培训补贴人次数</t>
  </si>
  <si>
    <t>≥2050人次</t>
  </si>
  <si>
    <t>2817人次</t>
  </si>
  <si>
    <t>享受社会保险补贴人数</t>
  </si>
  <si>
    <t>≥14000人</t>
  </si>
  <si>
    <r>
      <rPr>
        <sz val="8"/>
        <rFont val="宋体"/>
        <charset val="134"/>
        <scheme val="minor"/>
      </rPr>
      <t>15781</t>
    </r>
    <r>
      <rPr>
        <b/>
        <sz val="8"/>
        <rFont val="宋体"/>
        <charset val="134"/>
        <scheme val="minor"/>
      </rPr>
      <t>人</t>
    </r>
  </si>
  <si>
    <t>享受就业见习补贴人数</t>
  </si>
  <si>
    <t>≥240人</t>
  </si>
  <si>
    <t>492人</t>
  </si>
  <si>
    <t>有部分人员离职，重新招入就业见习补贴人员，因此全年实际完成值超过指标值的30%，未来在制定绩效指标时将考虑这一因素。</t>
  </si>
  <si>
    <t>国家级高技能人才培训基地建设数量</t>
  </si>
  <si>
    <t>大师工作室建设数量</t>
  </si>
  <si>
    <t>质量指标</t>
  </si>
  <si>
    <t>毕业年度高校毕业生享受求职创业补贴人数</t>
  </si>
  <si>
    <t>≥34人</t>
  </si>
  <si>
    <t>92人</t>
  </si>
  <si>
    <t>因2025年贯彻上级文件精神，按照该项补贴“免申即享”，提高政策落实率，普惠率的工作要求，经审核本年符合发放条件的92人应发尽发，因此较计划发放人数增加58人，导致增加幅度大，超过30%，未来在制定绩效指标时将考虑这一因素。</t>
  </si>
  <si>
    <t>就业困难人员享受公益性岗位补贴人数</t>
  </si>
  <si>
    <t>≥6000人</t>
  </si>
  <si>
    <t>6938人</t>
  </si>
  <si>
    <t>时效指标</t>
  </si>
  <si>
    <t>资金在规定时间内下达率</t>
  </si>
  <si>
    <t>≥98%</t>
  </si>
  <si>
    <t>成本指标</t>
  </si>
  <si>
    <t>社会保险补贴人均标准</t>
  </si>
  <si>
    <t>原则上不超过其社会保险实际缴费金额的三分之二</t>
  </si>
  <si>
    <t>符合条件人员缴纳社保的50%</t>
  </si>
  <si>
    <t>公益性岗位补贴人均标准</t>
  </si>
  <si>
    <t>原则上不高于当地最低工资标准</t>
  </si>
  <si>
    <t>1-11月：全额（1920/月）；60%（1152/月）；乡村岗（350/月）。12月：全额（2020/月）；60%（1212/月）；乡村岗（350/月）。</t>
  </si>
  <si>
    <t>效益指标</t>
  </si>
  <si>
    <t>经济效益
指标</t>
  </si>
  <si>
    <t>城镇新增就业人数</t>
  </si>
  <si>
    <t>≥8000人</t>
  </si>
  <si>
    <t>9426人</t>
  </si>
  <si>
    <t>城镇调查失业率</t>
  </si>
  <si>
    <t>年末高校毕业生就业去向落实率</t>
  </si>
  <si>
    <t>失业人员再就业人数</t>
  </si>
  <si>
    <t>≥5500人</t>
  </si>
  <si>
    <t>7159人</t>
  </si>
  <si>
    <t>2025年我市围绕全市登记失业人员和就业困难人员广泛开展各类就业创业服务活动，为其提供岗位推荐、职业指导、政策咨询等“一站式”服务，结合各类线上线下招聘活动，搭建高效的对接服务平台，促进人岗匹配，深化“1314”服务模式，加密服务频次，推动全市失业人员和就业困难人员实现更加充分、更高质量就业。</t>
  </si>
  <si>
    <t>就业困难人员就业人数</t>
  </si>
  <si>
    <t>≥3800人</t>
  </si>
  <si>
    <t>5512人</t>
  </si>
  <si>
    <t>社会效益
指标</t>
  </si>
  <si>
    <t>零就业家庭帮扶率</t>
  </si>
  <si>
    <t>动态清零</t>
  </si>
  <si>
    <t>因就业问题发生重大群体性事件数量</t>
  </si>
  <si>
    <t>0起</t>
  </si>
  <si>
    <t>满意度
指标</t>
  </si>
  <si>
    <t>服务对象
满意度指标</t>
  </si>
  <si>
    <t>就业政策满意度</t>
  </si>
  <si>
    <t>说明</t>
  </si>
  <si>
    <t>无。</t>
  </si>
</sst>
</file>

<file path=xl/styles.xml><?xml version="1.0" encoding="utf-8"?>
<styleSheet xmlns="http://schemas.openxmlformats.org/spreadsheetml/2006/main">
  <numFmts count="5">
    <numFmt numFmtId="176" formatCode="0.00_ "/>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3">
    <font>
      <sz val="11"/>
      <color theme="1"/>
      <name val="宋体"/>
      <charset val="134"/>
      <scheme val="minor"/>
    </font>
    <font>
      <sz val="12"/>
      <name val="宋体"/>
      <charset val="134"/>
      <scheme val="minor"/>
    </font>
    <font>
      <sz val="8"/>
      <name val="宋体"/>
      <charset val="134"/>
      <scheme val="minor"/>
    </font>
    <font>
      <sz val="10"/>
      <name val="宋体"/>
      <charset val="134"/>
      <scheme val="minor"/>
    </font>
    <font>
      <sz val="11"/>
      <name val="黑体"/>
      <charset val="134"/>
    </font>
    <font>
      <b/>
      <sz val="14"/>
      <name val="宋体"/>
      <charset val="134"/>
      <scheme val="minor"/>
    </font>
    <font>
      <sz val="8"/>
      <color rgb="FF000000"/>
      <name val="宋体"/>
      <charset val="134"/>
    </font>
    <font>
      <sz val="8"/>
      <color indexed="8"/>
      <name val="宋体"/>
      <charset val="134"/>
    </font>
    <font>
      <sz val="8"/>
      <name val="方正书宋_GBK"/>
      <charset val="0"/>
    </font>
    <font>
      <sz val="8"/>
      <color indexed="8"/>
      <name val="方正书宋_GBK"/>
      <charset val="0"/>
    </font>
    <font>
      <sz val="8"/>
      <name val="宋体"/>
      <charset val="134"/>
    </font>
    <font>
      <sz val="8"/>
      <color indexed="8"/>
      <name val="Times New Roman"/>
      <charset val="0"/>
    </font>
    <font>
      <sz val="12"/>
      <name val="宋体"/>
      <charset val="134"/>
    </font>
    <font>
      <sz val="11"/>
      <color theme="1"/>
      <name val="宋体"/>
      <charset val="0"/>
      <scheme val="minor"/>
    </font>
    <font>
      <sz val="11"/>
      <color theme="0"/>
      <name val="宋体"/>
      <charset val="0"/>
      <scheme val="minor"/>
    </font>
    <font>
      <b/>
      <sz val="18"/>
      <color theme="3"/>
      <name val="宋体"/>
      <charset val="134"/>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u/>
      <sz val="11"/>
      <color rgb="FF0000FF"/>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sz val="11"/>
      <color rgb="FFFA7D00"/>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b/>
      <sz val="8"/>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rgb="FFC6EFCE"/>
        <bgColor indexed="64"/>
      </patternFill>
    </fill>
    <fill>
      <patternFill patternType="solid">
        <fgColor theme="9"/>
        <bgColor indexed="64"/>
      </patternFill>
    </fill>
    <fill>
      <patternFill patternType="solid">
        <fgColor theme="5"/>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rgb="FFF2F2F2"/>
        <bgColor indexed="64"/>
      </patternFill>
    </fill>
    <fill>
      <patternFill patternType="solid">
        <fgColor theme="5"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12" fillId="0" borderId="0"/>
    <xf numFmtId="0" fontId="13" fillId="17" borderId="0" applyNumberFormat="0" applyBorder="0" applyAlignment="0" applyProtection="0">
      <alignment vertical="center"/>
    </xf>
    <xf numFmtId="0" fontId="13" fillId="15" borderId="0" applyNumberFormat="0" applyBorder="0" applyAlignment="0" applyProtection="0">
      <alignment vertical="center"/>
    </xf>
    <xf numFmtId="0" fontId="14" fillId="19" borderId="0" applyNumberFormat="0" applyBorder="0" applyAlignment="0" applyProtection="0">
      <alignment vertical="center"/>
    </xf>
    <xf numFmtId="0" fontId="13" fillId="25" borderId="0" applyNumberFormat="0" applyBorder="0" applyAlignment="0" applyProtection="0">
      <alignment vertical="center"/>
    </xf>
    <xf numFmtId="0" fontId="13" fillId="30" borderId="0" applyNumberFormat="0" applyBorder="0" applyAlignment="0" applyProtection="0">
      <alignment vertical="center"/>
    </xf>
    <xf numFmtId="0" fontId="14" fillId="26" borderId="0" applyNumberFormat="0" applyBorder="0" applyAlignment="0" applyProtection="0">
      <alignment vertical="center"/>
    </xf>
    <xf numFmtId="0" fontId="13" fillId="11" borderId="0" applyNumberFormat="0" applyBorder="0" applyAlignment="0" applyProtection="0">
      <alignment vertical="center"/>
    </xf>
    <xf numFmtId="0" fontId="25" fillId="0" borderId="21" applyNumberFormat="0" applyFill="0" applyAlignment="0" applyProtection="0">
      <alignment vertical="center"/>
    </xf>
    <xf numFmtId="0" fontId="24" fillId="0" borderId="0" applyNumberFormat="0" applyFill="0" applyBorder="0" applyAlignment="0" applyProtection="0">
      <alignment vertical="center"/>
    </xf>
    <xf numFmtId="0" fontId="23" fillId="0" borderId="19"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0" fontId="16" fillId="0" borderId="17" applyNumberFormat="0" applyFill="0" applyAlignment="0" applyProtection="0">
      <alignment vertical="center"/>
    </xf>
    <xf numFmtId="42" fontId="0" fillId="0" borderId="0" applyFont="0" applyFill="0" applyBorder="0" applyAlignment="0" applyProtection="0">
      <alignment vertical="center"/>
    </xf>
    <xf numFmtId="0" fontId="14" fillId="33" borderId="0" applyNumberFormat="0" applyBorder="0" applyAlignment="0" applyProtection="0">
      <alignment vertical="center"/>
    </xf>
    <xf numFmtId="0" fontId="17" fillId="0" borderId="0" applyNumberFormat="0" applyFill="0" applyBorder="0" applyAlignment="0" applyProtection="0">
      <alignment vertical="center"/>
    </xf>
    <xf numFmtId="0" fontId="13" fillId="28" borderId="0" applyNumberFormat="0" applyBorder="0" applyAlignment="0" applyProtection="0">
      <alignment vertical="center"/>
    </xf>
    <xf numFmtId="0" fontId="14" fillId="22" borderId="0" applyNumberFormat="0" applyBorder="0" applyAlignment="0" applyProtection="0">
      <alignment vertical="center"/>
    </xf>
    <xf numFmtId="0" fontId="30" fillId="0" borderId="17" applyNumberFormat="0" applyFill="0" applyAlignment="0" applyProtection="0">
      <alignment vertical="center"/>
    </xf>
    <xf numFmtId="0" fontId="21" fillId="0" borderId="0" applyNumberFormat="0" applyFill="0" applyBorder="0" applyAlignment="0" applyProtection="0">
      <alignment vertical="center"/>
    </xf>
    <xf numFmtId="0" fontId="13" fillId="23" borderId="0" applyNumberFormat="0" applyBorder="0" applyAlignment="0" applyProtection="0">
      <alignment vertical="center"/>
    </xf>
    <xf numFmtId="44" fontId="0" fillId="0" borderId="0" applyFont="0" applyFill="0" applyBorder="0" applyAlignment="0" applyProtection="0">
      <alignment vertical="center"/>
    </xf>
    <xf numFmtId="0" fontId="13" fillId="24" borderId="0" applyNumberFormat="0" applyBorder="0" applyAlignment="0" applyProtection="0">
      <alignment vertical="center"/>
    </xf>
    <xf numFmtId="0" fontId="27" fillId="27" borderId="18" applyNumberFormat="0" applyAlignment="0" applyProtection="0">
      <alignment vertical="center"/>
    </xf>
    <xf numFmtId="0" fontId="2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4" fillId="29" borderId="0" applyNumberFormat="0" applyBorder="0" applyAlignment="0" applyProtection="0">
      <alignment vertical="center"/>
    </xf>
    <xf numFmtId="0" fontId="13" fillId="32" borderId="0" applyNumberFormat="0" applyBorder="0" applyAlignment="0" applyProtection="0">
      <alignment vertical="center"/>
    </xf>
    <xf numFmtId="0" fontId="14" fillId="13" borderId="0" applyNumberFormat="0" applyBorder="0" applyAlignment="0" applyProtection="0">
      <alignment vertical="center"/>
    </xf>
    <xf numFmtId="0" fontId="22" fillId="21" borderId="18" applyNumberFormat="0" applyAlignment="0" applyProtection="0">
      <alignment vertical="center"/>
    </xf>
    <xf numFmtId="0" fontId="31" fillId="27" borderId="23" applyNumberFormat="0" applyAlignment="0" applyProtection="0">
      <alignment vertical="center"/>
    </xf>
    <xf numFmtId="0" fontId="29" fillId="31" borderId="22" applyNumberFormat="0" applyAlignment="0" applyProtection="0">
      <alignment vertical="center"/>
    </xf>
    <xf numFmtId="0" fontId="26" fillId="0" borderId="20" applyNumberFormat="0" applyFill="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0" fillId="7" borderId="16" applyNumberFormat="0" applyFont="0" applyAlignment="0" applyProtection="0">
      <alignment vertical="center"/>
    </xf>
    <xf numFmtId="0" fontId="15" fillId="0" borderId="0" applyNumberFormat="0" applyFill="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14" fillId="12" borderId="0" applyNumberFormat="0" applyBorder="0" applyAlignment="0" applyProtection="0">
      <alignment vertical="center"/>
    </xf>
    <xf numFmtId="0" fontId="19" fillId="16" borderId="0" applyNumberFormat="0" applyBorder="0" applyAlignment="0" applyProtection="0">
      <alignment vertical="center"/>
    </xf>
    <xf numFmtId="0" fontId="13" fillId="4" borderId="0" applyNumberFormat="0" applyBorder="0" applyAlignment="0" applyProtection="0">
      <alignment vertical="center"/>
    </xf>
    <xf numFmtId="0" fontId="18" fillId="14" borderId="0" applyNumberFormat="0" applyBorder="0" applyAlignment="0" applyProtection="0">
      <alignment vertical="center"/>
    </xf>
    <xf numFmtId="0" fontId="14" fillId="20" borderId="0" applyNumberFormat="0" applyBorder="0" applyAlignment="0" applyProtection="0">
      <alignment vertical="center"/>
    </xf>
    <xf numFmtId="0" fontId="13" fillId="3" borderId="0" applyNumberFormat="0" applyBorder="0" applyAlignment="0" applyProtection="0">
      <alignment vertical="center"/>
    </xf>
    <xf numFmtId="0" fontId="12" fillId="0" borderId="0"/>
    <xf numFmtId="0" fontId="14" fillId="10" borderId="0" applyNumberFormat="0" applyBorder="0" applyAlignment="0" applyProtection="0">
      <alignment vertical="center"/>
    </xf>
    <xf numFmtId="0" fontId="13" fillId="6" borderId="0" applyNumberFormat="0" applyBorder="0" applyAlignment="0" applyProtection="0">
      <alignment vertical="center"/>
    </xf>
    <xf numFmtId="0" fontId="14" fillId="5" borderId="0" applyNumberFormat="0" applyBorder="0" applyAlignment="0" applyProtection="0">
      <alignment vertical="center"/>
    </xf>
  </cellStyleXfs>
  <cellXfs count="61">
    <xf numFmtId="0" fontId="0" fillId="0" borderId="0" xfId="0">
      <alignment vertical="center"/>
    </xf>
    <xf numFmtId="0" fontId="1" fillId="0" borderId="0" xfId="48" applyFont="1" applyAlignment="1">
      <alignment vertical="center" wrapText="1"/>
    </xf>
    <xf numFmtId="0" fontId="1" fillId="0" borderId="0" xfId="48" applyFont="1" applyFill="1" applyBorder="1" applyAlignment="1">
      <alignment vertical="center" wrapText="1"/>
    </xf>
    <xf numFmtId="0" fontId="2" fillId="0" borderId="0" xfId="48" applyFont="1" applyFill="1" applyBorder="1" applyAlignment="1">
      <alignment vertical="center" wrapText="1"/>
    </xf>
    <xf numFmtId="0" fontId="3" fillId="0" borderId="0" xfId="48" applyFont="1" applyAlignment="1">
      <alignment vertical="center" wrapText="1"/>
    </xf>
    <xf numFmtId="0" fontId="3" fillId="0" borderId="0" xfId="48" applyFont="1" applyAlignment="1">
      <alignment horizontal="center" vertical="center" wrapText="1"/>
    </xf>
    <xf numFmtId="0" fontId="3" fillId="0" borderId="0" xfId="48" applyFont="1" applyFill="1" applyBorder="1" applyAlignment="1">
      <alignment vertical="center" wrapText="1"/>
    </xf>
    <xf numFmtId="0" fontId="1" fillId="0" borderId="0" xfId="48" applyFont="1" applyAlignment="1">
      <alignment horizontal="left" vertical="center" wrapText="1"/>
    </xf>
    <xf numFmtId="0" fontId="4" fillId="0" borderId="0" xfId="48" applyFont="1" applyAlignment="1">
      <alignment horizontal="left" vertical="center" wrapText="1"/>
    </xf>
    <xf numFmtId="0" fontId="5" fillId="0" borderId="0" xfId="48" applyFont="1" applyFill="1" applyBorder="1" applyAlignment="1">
      <alignment horizontal="center" vertical="center" wrapText="1"/>
    </xf>
    <xf numFmtId="0" fontId="2" fillId="0" borderId="0" xfId="48" applyFont="1" applyFill="1" applyBorder="1" applyAlignment="1">
      <alignment horizontal="center" vertical="center" wrapText="1"/>
    </xf>
    <xf numFmtId="0" fontId="2" fillId="0" borderId="1" xfId="48" applyFont="1" applyBorder="1" applyAlignment="1">
      <alignment horizontal="center" vertical="center" wrapText="1"/>
    </xf>
    <xf numFmtId="0" fontId="2" fillId="0" borderId="2" xfId="48" applyFont="1" applyBorder="1" applyAlignment="1">
      <alignment horizontal="center" vertical="center" wrapText="1"/>
    </xf>
    <xf numFmtId="0" fontId="2" fillId="0" borderId="3" xfId="48" applyFont="1" applyBorder="1" applyAlignment="1">
      <alignment horizontal="center" vertical="center" wrapText="1"/>
    </xf>
    <xf numFmtId="0" fontId="2" fillId="0" borderId="1" xfId="48" applyFont="1" applyFill="1" applyBorder="1" applyAlignment="1">
      <alignment horizontal="center" vertical="center" wrapText="1"/>
    </xf>
    <xf numFmtId="0" fontId="2" fillId="0" borderId="4" xfId="48" applyFont="1" applyBorder="1" applyAlignment="1">
      <alignment horizontal="center" vertical="center" wrapText="1"/>
    </xf>
    <xf numFmtId="0" fontId="2" fillId="0" borderId="5" xfId="48" applyFont="1" applyBorder="1" applyAlignment="1">
      <alignment horizontal="center" vertical="center" wrapText="1"/>
    </xf>
    <xf numFmtId="0" fontId="2" fillId="0" borderId="1" xfId="48" applyFont="1" applyBorder="1" applyAlignment="1">
      <alignment horizontal="left" vertical="center" wrapText="1"/>
    </xf>
    <xf numFmtId="0" fontId="2" fillId="0" borderId="6" xfId="48" applyFont="1" applyBorder="1" applyAlignment="1">
      <alignment horizontal="center" vertical="center" wrapText="1"/>
    </xf>
    <xf numFmtId="0" fontId="2" fillId="0" borderId="0" xfId="48" applyFont="1" applyAlignment="1">
      <alignment horizontal="center" vertical="center" wrapText="1"/>
    </xf>
    <xf numFmtId="0" fontId="2" fillId="0" borderId="7" xfId="48" applyFont="1" applyBorder="1" applyAlignment="1">
      <alignment horizontal="center" vertical="center" wrapText="1"/>
    </xf>
    <xf numFmtId="0" fontId="2" fillId="0" borderId="8" xfId="48" applyFont="1" applyBorder="1" applyAlignment="1">
      <alignment horizontal="center" vertical="center" wrapText="1"/>
    </xf>
    <xf numFmtId="0" fontId="2" fillId="0" borderId="9" xfId="48" applyFont="1" applyBorder="1" applyAlignment="1">
      <alignment horizontal="center" vertical="center" wrapText="1"/>
    </xf>
    <xf numFmtId="0" fontId="2" fillId="0" borderId="4" xfId="48" applyFont="1" applyFill="1" applyBorder="1" applyAlignment="1">
      <alignment horizontal="left" vertical="center" wrapText="1"/>
    </xf>
    <xf numFmtId="0" fontId="2" fillId="0" borderId="5" xfId="48" applyFont="1" applyFill="1" applyBorder="1" applyAlignment="1">
      <alignment horizontal="left" vertical="center" wrapText="1"/>
    </xf>
    <xf numFmtId="0" fontId="6" fillId="0" borderId="9" xfId="14" applyFont="1" applyFill="1" applyBorder="1" applyAlignment="1" applyProtection="1">
      <alignment horizontal="center" vertical="center" wrapText="1"/>
      <protection locked="0"/>
    </xf>
    <xf numFmtId="0" fontId="7" fillId="0" borderId="1" xfId="14" applyFont="1" applyFill="1" applyBorder="1" applyAlignment="1" applyProtection="1">
      <alignment horizontal="center" vertical="center" wrapText="1"/>
      <protection locked="0"/>
    </xf>
    <xf numFmtId="0" fontId="6" fillId="0" borderId="10" xfId="14" applyFont="1" applyFill="1" applyBorder="1" applyAlignment="1" applyProtection="1">
      <alignment horizontal="center" vertical="center" wrapText="1"/>
      <protection locked="0"/>
    </xf>
    <xf numFmtId="0" fontId="8" fillId="0" borderId="9" xfId="1" applyFont="1" applyFill="1" applyBorder="1" applyAlignment="1" applyProtection="1">
      <alignment horizontal="center" vertical="center" wrapText="1"/>
      <protection locked="0"/>
    </xf>
    <xf numFmtId="0" fontId="9" fillId="0" borderId="1" xfId="14" applyFont="1" applyFill="1" applyBorder="1" applyAlignment="1" applyProtection="1">
      <alignment horizontal="center" vertical="center" wrapText="1"/>
      <protection locked="0"/>
    </xf>
    <xf numFmtId="0" fontId="8" fillId="0" borderId="10" xfId="1" applyFont="1" applyFill="1" applyBorder="1" applyAlignment="1" applyProtection="1">
      <alignment horizontal="center" vertical="center" wrapText="1"/>
      <protection locked="0"/>
    </xf>
    <xf numFmtId="0" fontId="8" fillId="0" borderId="3" xfId="1" applyFont="1" applyFill="1" applyBorder="1" applyAlignment="1" applyProtection="1">
      <alignment horizontal="center" vertical="center" wrapText="1"/>
      <protection locked="0"/>
    </xf>
    <xf numFmtId="0" fontId="8" fillId="0" borderId="1" xfId="1" applyFont="1" applyFill="1" applyBorder="1" applyAlignment="1" applyProtection="1">
      <alignment horizontal="center" vertical="center" wrapText="1"/>
      <protection locked="0"/>
    </xf>
    <xf numFmtId="0" fontId="9" fillId="0" borderId="2" xfId="14" applyFont="1" applyFill="1" applyBorder="1" applyAlignment="1" applyProtection="1">
      <alignment horizontal="center" vertical="center" wrapText="1"/>
      <protection locked="0"/>
    </xf>
    <xf numFmtId="0" fontId="2" fillId="0" borderId="11" xfId="48" applyFont="1" applyFill="1" applyBorder="1" applyAlignment="1">
      <alignment horizontal="center" vertical="center" wrapText="1"/>
    </xf>
    <xf numFmtId="0" fontId="2" fillId="0" borderId="3" xfId="48" applyFont="1" applyFill="1" applyBorder="1" applyAlignment="1">
      <alignment vertical="center" wrapText="1"/>
    </xf>
    <xf numFmtId="0" fontId="2" fillId="0" borderId="12" xfId="48" applyFont="1" applyBorder="1" applyAlignment="1">
      <alignment horizontal="center" vertical="center" wrapText="1"/>
    </xf>
    <xf numFmtId="0" fontId="2" fillId="0" borderId="13" xfId="48" applyFont="1" applyBorder="1" applyAlignment="1">
      <alignment horizontal="center" vertical="center" wrapText="1"/>
    </xf>
    <xf numFmtId="0" fontId="10" fillId="0" borderId="1" xfId="48" applyFont="1" applyBorder="1" applyAlignment="1">
      <alignment horizontal="center" vertical="center" wrapText="1"/>
    </xf>
    <xf numFmtId="10" fontId="2" fillId="0" borderId="1" xfId="48" applyNumberFormat="1" applyFont="1" applyBorder="1" applyAlignment="1">
      <alignment horizontal="center" vertical="center" wrapText="1"/>
    </xf>
    <xf numFmtId="176" fontId="2" fillId="0" borderId="1" xfId="48" applyNumberFormat="1" applyFont="1" applyBorder="1" applyAlignment="1">
      <alignment horizontal="center" vertical="center" wrapText="1"/>
    </xf>
    <xf numFmtId="0" fontId="10" fillId="0" borderId="1" xfId="48" applyFont="1" applyFill="1" applyBorder="1" applyAlignment="1">
      <alignment horizontal="center" vertical="center" wrapText="1"/>
    </xf>
    <xf numFmtId="0" fontId="2" fillId="0" borderId="12" xfId="48" applyFont="1" applyFill="1" applyBorder="1" applyAlignment="1">
      <alignment horizontal="center" vertical="center" wrapText="1"/>
    </xf>
    <xf numFmtId="0" fontId="2" fillId="0" borderId="14" xfId="48" applyFont="1" applyBorder="1" applyAlignment="1">
      <alignment horizontal="center" vertical="center" wrapText="1"/>
    </xf>
    <xf numFmtId="0" fontId="11" fillId="0" borderId="1" xfId="14" applyFont="1" applyFill="1" applyBorder="1" applyAlignment="1" applyProtection="1">
      <alignment horizontal="center" vertical="center" wrapText="1"/>
      <protection locked="0"/>
    </xf>
    <xf numFmtId="0" fontId="2" fillId="0" borderId="3" xfId="48" applyFont="1" applyFill="1" applyBorder="1" applyAlignment="1">
      <alignment horizontal="center" vertical="center" wrapText="1"/>
    </xf>
    <xf numFmtId="0" fontId="8" fillId="2" borderId="1" xfId="14" applyFont="1" applyFill="1" applyBorder="1" applyAlignment="1" applyProtection="1">
      <alignment horizontal="center" vertical="center" wrapText="1"/>
      <protection locked="0"/>
    </xf>
    <xf numFmtId="0" fontId="2" fillId="0" borderId="2" xfId="48" applyFont="1" applyFill="1" applyBorder="1" applyAlignment="1">
      <alignment horizontal="center" vertical="center" wrapText="1"/>
    </xf>
    <xf numFmtId="0" fontId="2" fillId="0" borderId="2" xfId="48" applyFont="1" applyFill="1" applyBorder="1" applyAlignment="1">
      <alignment horizontal="left" vertical="center" wrapText="1"/>
    </xf>
    <xf numFmtId="0" fontId="8" fillId="0" borderId="1" xfId="14" applyFont="1" applyFill="1" applyBorder="1" applyAlignment="1" applyProtection="1">
      <alignment horizontal="center" vertical="center" wrapText="1"/>
      <protection locked="0"/>
    </xf>
    <xf numFmtId="9" fontId="8" fillId="0" borderId="1" xfId="14" applyNumberFormat="1" applyFont="1" applyFill="1" applyBorder="1" applyAlignment="1" applyProtection="1">
      <alignment horizontal="center" vertical="center" wrapText="1"/>
      <protection locked="0"/>
    </xf>
    <xf numFmtId="0" fontId="2" fillId="0" borderId="1" xfId="48" applyFont="1" applyFill="1" applyBorder="1" applyAlignment="1">
      <alignment horizontal="left" vertical="center" wrapText="1"/>
    </xf>
    <xf numFmtId="0" fontId="9" fillId="0" borderId="13" xfId="14" applyFont="1" applyFill="1" applyBorder="1" applyAlignment="1" applyProtection="1">
      <alignment horizontal="center" vertical="center" wrapText="1"/>
      <protection locked="0"/>
    </xf>
    <xf numFmtId="0" fontId="2" fillId="0" borderId="7" xfId="48" applyFont="1" applyFill="1" applyBorder="1" applyAlignment="1">
      <alignment horizontal="left" vertical="center" wrapText="1"/>
    </xf>
    <xf numFmtId="9" fontId="8" fillId="2" borderId="1" xfId="12" applyFont="1" applyFill="1" applyBorder="1" applyAlignment="1" applyProtection="1">
      <alignment horizontal="center" vertical="center" wrapText="1"/>
      <protection locked="0"/>
    </xf>
    <xf numFmtId="9" fontId="2" fillId="0" borderId="1" xfId="12" applyFont="1" applyFill="1" applyBorder="1" applyAlignment="1" applyProtection="1">
      <alignment horizontal="center" vertical="center" wrapText="1"/>
    </xf>
    <xf numFmtId="0" fontId="2" fillId="0" borderId="1" xfId="48" applyFont="1" applyFill="1" applyBorder="1" applyAlignment="1">
      <alignment vertical="center" wrapText="1"/>
    </xf>
    <xf numFmtId="0" fontId="2" fillId="0" borderId="13" xfId="48" applyFont="1" applyFill="1" applyBorder="1" applyAlignment="1">
      <alignment horizontal="center" vertical="center" wrapText="1"/>
    </xf>
    <xf numFmtId="0" fontId="2" fillId="0" borderId="13" xfId="48" applyFont="1" applyFill="1" applyBorder="1" applyAlignment="1">
      <alignment horizontal="left" vertical="center" wrapText="1"/>
    </xf>
    <xf numFmtId="0" fontId="2" fillId="0" borderId="15" xfId="48" applyFont="1" applyFill="1" applyBorder="1" applyAlignment="1">
      <alignment horizontal="left" vertical="center" wrapText="1"/>
    </xf>
    <xf numFmtId="0" fontId="2" fillId="0" borderId="14" xfId="48" applyFont="1" applyFill="1" applyBorder="1" applyAlignment="1">
      <alignment horizontal="left" vertical="center" wrapText="1"/>
    </xf>
  </cellXfs>
  <cellStyles count="52">
    <cellStyle name="常规" xfId="0" builtinId="0"/>
    <cellStyle name="常规 2 10"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常规 3 2" xfId="14"/>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rsj-045/Desktop/2026&#24180;&#36130;&#21153;/&#23601;&#19994;&#34917;&#21161;&#36164;&#37329;/2025&#24180;&#24230;&#23601;&#19994;&#34917;&#21161;&#36164;&#37329;&#32489;&#25928;&#33258;&#35780;/&#21439;&#21306;/&#25242;&#26494;&#21439;&#32489;&#25928;&#30446;&#26631;&#33258;&#35780;&#34920;/&#25242;&#26494;&#38468;&#20214;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rsj-045/Desktop/2026&#24180;&#36130;&#21153;/&#23601;&#19994;&#34917;&#21161;&#36164;&#37329;/2025&#24180;&#24230;&#23601;&#19994;&#34917;&#21161;&#36164;&#37329;&#32489;&#25928;&#33258;&#35780;/&#21439;&#21306;/2025&#24180;&#20020;&#27743;&#24066;&#23601;&#19994;&#34917;&#21161;&#36164;&#37329;&#32489;&#25928;&#30446;&#26631;&#33258;&#35780;&#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rsj-045/Desktop/2026&#24180;&#36130;&#21153;/&#23601;&#19994;&#34917;&#21161;&#36164;&#37329;/2025&#24180;&#24230;&#23601;&#19994;&#34917;&#21161;&#36164;&#37329;&#32489;&#25928;&#33258;&#35780;/&#21439;&#21306;/&#30333;&#23665;&#24066;&#27743;&#28304;&#21306;2025&#24180;&#24230;&#23601;&#19994;&#34917;&#21161;&#36164;&#37329;&#32489;&#25928;&#30446;&#26631;&#33258;&#35780;&#349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rsj-045/Desktop/2026&#24180;&#36130;&#21153;/&#23601;&#19994;&#34917;&#21161;&#36164;&#37329;/2025&#24180;&#24230;&#23601;&#19994;&#34917;&#21161;&#36164;&#37329;&#32489;&#25928;&#33258;&#35780;/&#21439;&#21306;/&#38742;&#23431;&#21439;2025&#24180;&#24230;&#32489;&#25928;&#33258;&#35780;&#349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rsj-045/Desktop/2026&#24180;&#36130;&#21153;/&#23601;&#19994;&#34917;&#21161;&#36164;&#37329;/2025&#24180;&#24230;&#23601;&#19994;&#34917;&#21161;&#36164;&#37329;&#32489;&#25928;&#33258;&#35780;/2025&#24180;&#30333;&#23665;&#24066;&#26412;&#32423;%20&#38468;&#20214;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rsj-045/Desktop/2026&#24180;&#36130;&#21153;/&#23601;&#19994;&#34917;&#21161;&#36164;&#37329;/2025&#24180;&#24230;&#23601;&#19994;&#34917;&#21161;&#36164;&#37329;&#32489;&#25928;&#33258;&#35780;/&#21439;&#21306;/&#38271;&#30333;&#21439;2025&#24180;&#24230;&#32489;&#25928;&#33258;&#35780;&#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s>
    <sheetDataSet>
      <sheetData sheetId="0">
        <row r="8">
          <cell r="F8">
            <v>3383</v>
          </cell>
        </row>
        <row r="9">
          <cell r="F9">
            <v>914.38</v>
          </cell>
        </row>
        <row r="10">
          <cell r="F10">
            <v>134.64</v>
          </cell>
        </row>
        <row r="11">
          <cell r="F11">
            <v>24.9</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件1"/>
    </sheetNames>
    <sheetDataSet>
      <sheetData sheetId="0">
        <row r="8">
          <cell r="F8">
            <v>2446</v>
          </cell>
        </row>
        <row r="9">
          <cell r="F9">
            <v>742.65</v>
          </cell>
        </row>
        <row r="10">
          <cell r="F10">
            <v>403.98</v>
          </cell>
        </row>
        <row r="11">
          <cell r="F11">
            <v>10.64</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3"/>
    </sheetNames>
    <sheetDataSet>
      <sheetData sheetId="0">
        <row r="9">
          <cell r="F9">
            <v>2951</v>
          </cell>
        </row>
        <row r="10">
          <cell r="F10">
            <v>1139.28</v>
          </cell>
        </row>
        <row r="11">
          <cell r="F11">
            <v>64.6000000000001</v>
          </cell>
        </row>
      </sheetData>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附件1"/>
    </sheetNames>
    <sheetDataSet>
      <sheetData sheetId="0">
        <row r="9">
          <cell r="F9">
            <v>2817</v>
          </cell>
        </row>
        <row r="10">
          <cell r="F10">
            <v>1315.18</v>
          </cell>
        </row>
        <row r="11">
          <cell r="F11">
            <v>0.120000000000118</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Sheet3"/>
    </sheetNames>
    <sheetDataSet>
      <sheetData sheetId="0">
        <row r="9">
          <cell r="F9">
            <v>4226</v>
          </cell>
        </row>
        <row r="10">
          <cell r="F10">
            <v>1613.2</v>
          </cell>
        </row>
        <row r="11">
          <cell r="F11">
            <v>32.56</v>
          </cell>
        </row>
      </sheetData>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附件1"/>
    </sheetNames>
    <sheetDataSet>
      <sheetData sheetId="0">
        <row r="9">
          <cell r="F9">
            <v>2417.92</v>
          </cell>
        </row>
        <row r="10">
          <cell r="F10">
            <v>958.33</v>
          </cell>
        </row>
        <row r="11">
          <cell r="F11">
            <v>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tabSelected="1" zoomScale="130" zoomScaleNormal="130" topLeftCell="A21" workbookViewId="0">
      <selection activeCell="D32" sqref="$A32:$XFD32"/>
    </sheetView>
  </sheetViews>
  <sheetFormatPr defaultColWidth="9" defaultRowHeight="15.75"/>
  <cols>
    <col min="1" max="1" width="6.66666666666667" style="1" customWidth="1"/>
    <col min="2" max="2" width="7.38333333333333" style="1" customWidth="1"/>
    <col min="3" max="3" width="9.25" style="1" customWidth="1"/>
    <col min="4" max="4" width="19.3833333333333" style="1" customWidth="1"/>
    <col min="5" max="5" width="13.8833333333333" style="1" customWidth="1"/>
    <col min="6" max="6" width="13.75" style="7" customWidth="1"/>
    <col min="7" max="7" width="17.0166666666667" style="7" customWidth="1"/>
    <col min="8" max="8" width="26.3333333333333" style="7" customWidth="1"/>
    <col min="9" max="9" width="0.191666666666667" style="7" customWidth="1"/>
    <col min="10" max="10" width="9" style="1"/>
    <col min="11" max="12" width="9" style="1" hidden="1" customWidth="1"/>
    <col min="13" max="16384" width="9" style="1"/>
  </cols>
  <sheetData>
    <row r="1" s="1" customFormat="1" ht="18" customHeight="1" spans="1:9">
      <c r="A1" s="8" t="s">
        <v>0</v>
      </c>
      <c r="B1" s="8"/>
      <c r="F1" s="7"/>
      <c r="G1" s="7"/>
      <c r="H1" s="7"/>
      <c r="I1" s="7"/>
    </row>
    <row r="2" s="2" customFormat="1" ht="15" customHeight="1" spans="1:9">
      <c r="A2" s="9" t="s">
        <v>1</v>
      </c>
      <c r="B2" s="9"/>
      <c r="C2" s="9"/>
      <c r="D2" s="9"/>
      <c r="E2" s="9"/>
      <c r="F2" s="9"/>
      <c r="G2" s="9"/>
      <c r="H2" s="9"/>
      <c r="I2" s="9"/>
    </row>
    <row r="3" s="3" customFormat="1" ht="10.5" spans="1:9">
      <c r="A3" s="10" t="s">
        <v>2</v>
      </c>
      <c r="B3" s="10"/>
      <c r="C3" s="10"/>
      <c r="D3" s="10"/>
      <c r="E3" s="10"/>
      <c r="F3" s="10"/>
      <c r="G3" s="10"/>
      <c r="H3" s="10"/>
      <c r="I3" s="10"/>
    </row>
    <row r="4" s="4" customFormat="1" ht="18" customHeight="1" spans="1:9">
      <c r="A4" s="11" t="s">
        <v>3</v>
      </c>
      <c r="B4" s="11"/>
      <c r="C4" s="11"/>
      <c r="D4" s="12" t="s">
        <v>4</v>
      </c>
      <c r="E4" s="36"/>
      <c r="F4" s="36"/>
      <c r="G4" s="36"/>
      <c r="H4" s="36"/>
      <c r="I4" s="37"/>
    </row>
    <row r="5" s="4" customFormat="1" ht="18" customHeight="1" spans="1:9">
      <c r="A5" s="11" t="s">
        <v>5</v>
      </c>
      <c r="B5" s="11"/>
      <c r="C5" s="11"/>
      <c r="D5" s="12" t="s">
        <v>6</v>
      </c>
      <c r="E5" s="36"/>
      <c r="F5" s="36"/>
      <c r="G5" s="36"/>
      <c r="H5" s="36"/>
      <c r="I5" s="37"/>
    </row>
    <row r="6" s="4" customFormat="1" ht="19" customHeight="1" spans="1:9">
      <c r="A6" s="11" t="s">
        <v>7</v>
      </c>
      <c r="B6" s="11"/>
      <c r="C6" s="11"/>
      <c r="D6" s="12" t="s">
        <v>8</v>
      </c>
      <c r="E6" s="37"/>
      <c r="F6" s="22" t="s">
        <v>9</v>
      </c>
      <c r="G6" s="22" t="s">
        <v>10</v>
      </c>
      <c r="H6" s="22"/>
      <c r="I6" s="22"/>
    </row>
    <row r="7" s="5" customFormat="1" ht="22" customHeight="1" spans="1:9">
      <c r="A7" s="13" t="s">
        <v>11</v>
      </c>
      <c r="B7" s="13"/>
      <c r="C7" s="13"/>
      <c r="D7" s="11"/>
      <c r="E7" s="11" t="s">
        <v>12</v>
      </c>
      <c r="F7" s="11" t="s">
        <v>13</v>
      </c>
      <c r="G7" s="11"/>
      <c r="H7" s="11" t="s">
        <v>14</v>
      </c>
      <c r="I7" s="11"/>
    </row>
    <row r="8" s="5" customFormat="1" ht="12.75" spans="1:9">
      <c r="A8" s="11"/>
      <c r="B8" s="11"/>
      <c r="C8" s="11"/>
      <c r="D8" s="11" t="s">
        <v>15</v>
      </c>
      <c r="E8" s="11">
        <f>SUM(E9:E11)</f>
        <v>25738.52</v>
      </c>
      <c r="F8" s="38">
        <f>SUM(F9:G11)</f>
        <v>25595.38</v>
      </c>
      <c r="G8" s="38"/>
      <c r="H8" s="39">
        <f>F8/E8*100%</f>
        <v>0.994438685674234</v>
      </c>
      <c r="I8" s="11"/>
    </row>
    <row r="9" s="5" customFormat="1" ht="12.75" spans="1:9">
      <c r="A9" s="11"/>
      <c r="B9" s="11"/>
      <c r="C9" s="11"/>
      <c r="D9" s="11" t="s">
        <v>16</v>
      </c>
      <c r="E9" s="40">
        <v>18241</v>
      </c>
      <c r="F9" s="38">
        <f>[5]Sheet1!$F$9+[3]Sheet1!$F$9+[1]附件1!$F$8+[4]附件1!$F$9+[6]附件1!$F$9+[2]附件1!$F$8</f>
        <v>18240.92</v>
      </c>
      <c r="G9" s="38"/>
      <c r="H9" s="39">
        <f>F9/E9*100%</f>
        <v>0.999995614275533</v>
      </c>
      <c r="I9" s="11"/>
    </row>
    <row r="10" s="5" customFormat="1" ht="12.75" spans="1:12">
      <c r="A10" s="11"/>
      <c r="B10" s="11"/>
      <c r="C10" s="11"/>
      <c r="D10" s="11" t="s">
        <v>17</v>
      </c>
      <c r="E10" s="40">
        <v>7243.38</v>
      </c>
      <c r="F10" s="41">
        <f>[5]Sheet1!$F$10+[3]Sheet1!$F$10+[1]附件1!$F$9+[1]附件1!$F$10+[4]附件1!$F$10+[6]附件1!$F$10+[2]附件1!$F$9+[2]附件1!$F$10</f>
        <v>7221.64</v>
      </c>
      <c r="G10" s="41"/>
      <c r="H10" s="39">
        <f>F10/E10*100%</f>
        <v>0.996998638757044</v>
      </c>
      <c r="I10" s="11"/>
      <c r="K10" s="40">
        <v>7369.1</v>
      </c>
      <c r="L10" s="5">
        <f>K10-E10</f>
        <v>125.72</v>
      </c>
    </row>
    <row r="11" s="5" customFormat="1" ht="12.75" spans="1:12">
      <c r="A11" s="11"/>
      <c r="B11" s="11"/>
      <c r="C11" s="11"/>
      <c r="D11" s="14" t="s">
        <v>18</v>
      </c>
      <c r="E11" s="11">
        <v>254.14</v>
      </c>
      <c r="F11" s="14">
        <f>[5]Sheet1!$F$11+[3]Sheet1!$F$11+[1]附件1!$F$11+[4]附件1!$F$11+[6]附件1!$F$11+[2]附件1!$F$11</f>
        <v>132.82</v>
      </c>
      <c r="G11" s="14"/>
      <c r="H11" s="39">
        <f>F11/E11*100%</f>
        <v>0.522625324624224</v>
      </c>
      <c r="I11" s="11"/>
      <c r="K11" s="11">
        <v>312.11</v>
      </c>
      <c r="L11" s="5">
        <f>K11-E11</f>
        <v>57.97</v>
      </c>
    </row>
    <row r="12" s="4" customFormat="1" ht="12.75" spans="1:9">
      <c r="A12" s="15" t="s">
        <v>19</v>
      </c>
      <c r="B12" s="16"/>
      <c r="C12" s="16"/>
      <c r="D12" s="17"/>
      <c r="E12" s="12" t="s">
        <v>20</v>
      </c>
      <c r="F12" s="36"/>
      <c r="G12" s="37"/>
      <c r="H12" s="42" t="s">
        <v>21</v>
      </c>
      <c r="I12" s="57"/>
    </row>
    <row r="13" s="4" customFormat="1" ht="12.75" spans="1:9">
      <c r="A13" s="18"/>
      <c r="B13" s="19"/>
      <c r="C13" s="19"/>
      <c r="D13" s="17" t="s">
        <v>22</v>
      </c>
      <c r="E13" s="12" t="s">
        <v>23</v>
      </c>
      <c r="F13" s="36"/>
      <c r="G13" s="37"/>
      <c r="H13" s="42" t="s">
        <v>24</v>
      </c>
      <c r="I13" s="57"/>
    </row>
    <row r="14" s="4" customFormat="1" ht="12.75" spans="1:9">
      <c r="A14" s="18"/>
      <c r="B14" s="19"/>
      <c r="C14" s="19"/>
      <c r="D14" s="17" t="s">
        <v>25</v>
      </c>
      <c r="E14" s="12" t="s">
        <v>26</v>
      </c>
      <c r="F14" s="36"/>
      <c r="G14" s="37"/>
      <c r="H14" s="42" t="s">
        <v>24</v>
      </c>
      <c r="I14" s="57"/>
    </row>
    <row r="15" s="4" customFormat="1" ht="12.75" spans="1:9">
      <c r="A15" s="18"/>
      <c r="B15" s="19"/>
      <c r="C15" s="19"/>
      <c r="D15" s="17" t="s">
        <v>27</v>
      </c>
      <c r="E15" s="12" t="s">
        <v>28</v>
      </c>
      <c r="F15" s="36"/>
      <c r="G15" s="37"/>
      <c r="H15" s="42" t="s">
        <v>24</v>
      </c>
      <c r="I15" s="57"/>
    </row>
    <row r="16" s="4" customFormat="1" ht="12.75" spans="1:9">
      <c r="A16" s="18"/>
      <c r="B16" s="19"/>
      <c r="C16" s="19"/>
      <c r="D16" s="17" t="s">
        <v>29</v>
      </c>
      <c r="E16" s="12" t="s">
        <v>30</v>
      </c>
      <c r="F16" s="36"/>
      <c r="G16" s="37"/>
      <c r="H16" s="42" t="s">
        <v>24</v>
      </c>
      <c r="I16" s="57"/>
    </row>
    <row r="17" s="4" customFormat="1" ht="12.75" spans="1:9">
      <c r="A17" s="18"/>
      <c r="B17" s="19"/>
      <c r="C17" s="19"/>
      <c r="D17" s="17" t="s">
        <v>31</v>
      </c>
      <c r="E17" s="12" t="s">
        <v>32</v>
      </c>
      <c r="F17" s="36"/>
      <c r="G17" s="37"/>
      <c r="H17" s="42" t="s">
        <v>24</v>
      </c>
      <c r="I17" s="57"/>
    </row>
    <row r="18" s="4" customFormat="1" ht="12.75" spans="1:9">
      <c r="A18" s="18"/>
      <c r="B18" s="19"/>
      <c r="C18" s="19"/>
      <c r="D18" s="17" t="s">
        <v>33</v>
      </c>
      <c r="E18" s="11" t="s">
        <v>34</v>
      </c>
      <c r="F18" s="11"/>
      <c r="G18" s="11"/>
      <c r="H18" s="42" t="s">
        <v>24</v>
      </c>
      <c r="I18" s="57"/>
    </row>
    <row r="19" s="4" customFormat="1" ht="12.75" spans="1:9">
      <c r="A19" s="20"/>
      <c r="B19" s="21"/>
      <c r="C19" s="21"/>
      <c r="D19" s="17" t="s">
        <v>35</v>
      </c>
      <c r="E19" s="11" t="s">
        <v>36</v>
      </c>
      <c r="F19" s="11"/>
      <c r="G19" s="11"/>
      <c r="H19" s="42" t="s">
        <v>24</v>
      </c>
      <c r="I19" s="57"/>
    </row>
    <row r="20" s="4" customFormat="1" ht="12.75" spans="1:9">
      <c r="A20" s="13" t="s">
        <v>37</v>
      </c>
      <c r="B20" s="20" t="s">
        <v>38</v>
      </c>
      <c r="C20" s="21"/>
      <c r="D20" s="21"/>
      <c r="E20" s="43"/>
      <c r="F20" s="11" t="s">
        <v>39</v>
      </c>
      <c r="G20" s="11"/>
      <c r="H20" s="11"/>
      <c r="I20" s="11"/>
    </row>
    <row r="21" s="4" customFormat="1" ht="57" customHeight="1" spans="1:9">
      <c r="A21" s="22"/>
      <c r="B21" s="23" t="s">
        <v>40</v>
      </c>
      <c r="C21" s="24"/>
      <c r="D21" s="24"/>
      <c r="E21" s="24"/>
      <c r="F21" s="11" t="s">
        <v>41</v>
      </c>
      <c r="G21" s="11"/>
      <c r="H21" s="11"/>
      <c r="I21" s="11"/>
    </row>
    <row r="22" s="6" customFormat="1" ht="19" customHeight="1" spans="1:9">
      <c r="A22" s="25" t="s">
        <v>42</v>
      </c>
      <c r="B22" s="26" t="s">
        <v>43</v>
      </c>
      <c r="C22" s="26" t="s">
        <v>44</v>
      </c>
      <c r="D22" s="26" t="s">
        <v>45</v>
      </c>
      <c r="E22" s="44"/>
      <c r="F22" s="26" t="s">
        <v>46</v>
      </c>
      <c r="G22" s="45" t="s">
        <v>47</v>
      </c>
      <c r="H22" s="45" t="s">
        <v>48</v>
      </c>
      <c r="I22" s="45"/>
    </row>
    <row r="23" s="6" customFormat="1" ht="12.75" spans="1:9">
      <c r="A23" s="27"/>
      <c r="B23" s="28" t="s">
        <v>49</v>
      </c>
      <c r="C23" s="28" t="s">
        <v>50</v>
      </c>
      <c r="D23" s="29" t="s">
        <v>51</v>
      </c>
      <c r="E23" s="44"/>
      <c r="F23" s="46" t="s">
        <v>52</v>
      </c>
      <c r="G23" s="14" t="s">
        <v>53</v>
      </c>
      <c r="H23" s="47"/>
      <c r="I23" s="57"/>
    </row>
    <row r="24" s="6" customFormat="1" ht="12.75" spans="1:9">
      <c r="A24" s="27"/>
      <c r="B24" s="30"/>
      <c r="C24" s="30"/>
      <c r="D24" s="29" t="s">
        <v>54</v>
      </c>
      <c r="E24" s="44"/>
      <c r="F24" s="46" t="s">
        <v>55</v>
      </c>
      <c r="G24" s="14" t="s">
        <v>56</v>
      </c>
      <c r="H24" s="47"/>
      <c r="I24" s="57"/>
    </row>
    <row r="25" s="6" customFormat="1" ht="52" customHeight="1" spans="1:9">
      <c r="A25" s="27"/>
      <c r="B25" s="30"/>
      <c r="C25" s="30"/>
      <c r="D25" s="29" t="s">
        <v>57</v>
      </c>
      <c r="E25" s="44"/>
      <c r="F25" s="14" t="s">
        <v>58</v>
      </c>
      <c r="G25" s="14" t="s">
        <v>59</v>
      </c>
      <c r="H25" s="48" t="s">
        <v>60</v>
      </c>
      <c r="I25" s="58"/>
    </row>
    <row r="26" s="6" customFormat="1" ht="12.75" spans="1:9">
      <c r="A26" s="27"/>
      <c r="B26" s="30"/>
      <c r="C26" s="30"/>
      <c r="D26" s="29" t="s">
        <v>61</v>
      </c>
      <c r="E26" s="44"/>
      <c r="F26" s="14"/>
      <c r="G26" s="14"/>
      <c r="H26" s="47"/>
      <c r="I26" s="57"/>
    </row>
    <row r="27" s="6" customFormat="1" ht="12.75" spans="1:9">
      <c r="A27" s="27"/>
      <c r="B27" s="30"/>
      <c r="C27" s="31"/>
      <c r="D27" s="29" t="s">
        <v>62</v>
      </c>
      <c r="E27" s="44"/>
      <c r="F27" s="14"/>
      <c r="G27" s="14"/>
      <c r="H27" s="47"/>
      <c r="I27" s="57"/>
    </row>
    <row r="28" s="6" customFormat="1" ht="84" customHeight="1" spans="1:9">
      <c r="A28" s="27"/>
      <c r="B28" s="30"/>
      <c r="C28" s="32" t="s">
        <v>63</v>
      </c>
      <c r="D28" s="29" t="s">
        <v>64</v>
      </c>
      <c r="E28" s="44"/>
      <c r="F28" s="14" t="s">
        <v>65</v>
      </c>
      <c r="G28" s="14" t="s">
        <v>66</v>
      </c>
      <c r="H28" s="48" t="s">
        <v>67</v>
      </c>
      <c r="I28" s="58"/>
    </row>
    <row r="29" s="6" customFormat="1" ht="12.75" spans="1:9">
      <c r="A29" s="27"/>
      <c r="B29" s="30"/>
      <c r="C29" s="32"/>
      <c r="D29" s="29" t="s">
        <v>68</v>
      </c>
      <c r="E29" s="44"/>
      <c r="F29" s="14" t="s">
        <v>69</v>
      </c>
      <c r="G29" s="14" t="s">
        <v>70</v>
      </c>
      <c r="H29" s="47"/>
      <c r="I29" s="57"/>
    </row>
    <row r="30" s="6" customFormat="1" ht="12.75" spans="1:9">
      <c r="A30" s="27"/>
      <c r="B30" s="30"/>
      <c r="C30" s="32" t="s">
        <v>71</v>
      </c>
      <c r="D30" s="29" t="s">
        <v>72</v>
      </c>
      <c r="E30" s="44"/>
      <c r="F30" s="49" t="s">
        <v>73</v>
      </c>
      <c r="G30" s="50">
        <v>1</v>
      </c>
      <c r="H30" s="47"/>
      <c r="I30" s="57"/>
    </row>
    <row r="31" s="6" customFormat="1" ht="31.5" spans="1:9">
      <c r="A31" s="27"/>
      <c r="B31" s="30"/>
      <c r="C31" s="28" t="s">
        <v>74</v>
      </c>
      <c r="D31" s="29" t="s">
        <v>75</v>
      </c>
      <c r="E31" s="44"/>
      <c r="F31" s="46" t="s">
        <v>76</v>
      </c>
      <c r="G31" s="46" t="s">
        <v>77</v>
      </c>
      <c r="H31" s="47"/>
      <c r="I31" s="57"/>
    </row>
    <row r="32" s="6" customFormat="1" ht="67" customHeight="1" spans="1:9">
      <c r="A32" s="27"/>
      <c r="B32" s="31"/>
      <c r="C32" s="31"/>
      <c r="D32" s="29" t="s">
        <v>78</v>
      </c>
      <c r="E32" s="44"/>
      <c r="F32" s="46" t="s">
        <v>79</v>
      </c>
      <c r="G32" s="51" t="s">
        <v>80</v>
      </c>
      <c r="H32" s="47"/>
      <c r="I32" s="57"/>
    </row>
    <row r="33" s="6" customFormat="1" ht="12.75" spans="1:9">
      <c r="A33" s="27"/>
      <c r="B33" s="32" t="s">
        <v>81</v>
      </c>
      <c r="C33" s="32" t="s">
        <v>82</v>
      </c>
      <c r="D33" s="29" t="s">
        <v>83</v>
      </c>
      <c r="E33" s="44"/>
      <c r="F33" s="46" t="s">
        <v>84</v>
      </c>
      <c r="G33" s="14" t="s">
        <v>85</v>
      </c>
      <c r="H33" s="47"/>
      <c r="I33" s="57"/>
    </row>
    <row r="34" s="6" customFormat="1" ht="12.75" spans="1:9">
      <c r="A34" s="27"/>
      <c r="B34" s="32"/>
      <c r="C34" s="32"/>
      <c r="D34" s="29" t="s">
        <v>86</v>
      </c>
      <c r="E34" s="44"/>
      <c r="F34" s="46"/>
      <c r="G34" s="14"/>
      <c r="H34" s="47"/>
      <c r="I34" s="57"/>
    </row>
    <row r="35" s="6" customFormat="1" ht="12.75" spans="1:9">
      <c r="A35" s="27"/>
      <c r="B35" s="32"/>
      <c r="C35" s="32"/>
      <c r="D35" s="33" t="s">
        <v>87</v>
      </c>
      <c r="E35" s="52"/>
      <c r="F35" s="46"/>
      <c r="G35" s="14"/>
      <c r="H35" s="47"/>
      <c r="I35" s="57"/>
    </row>
    <row r="36" s="6" customFormat="1" ht="56" customHeight="1" spans="1:9">
      <c r="A36" s="27"/>
      <c r="B36" s="32"/>
      <c r="C36" s="32"/>
      <c r="D36" s="29" t="s">
        <v>88</v>
      </c>
      <c r="E36" s="44"/>
      <c r="F36" s="46" t="s">
        <v>89</v>
      </c>
      <c r="G36" s="14" t="s">
        <v>90</v>
      </c>
      <c r="H36" s="23" t="s">
        <v>91</v>
      </c>
      <c r="I36" s="59"/>
    </row>
    <row r="37" s="6" customFormat="1" ht="38" customHeight="1" spans="1:9">
      <c r="A37" s="27"/>
      <c r="B37" s="32"/>
      <c r="C37" s="32"/>
      <c r="D37" s="29" t="s">
        <v>92</v>
      </c>
      <c r="E37" s="44"/>
      <c r="F37" s="46" t="s">
        <v>93</v>
      </c>
      <c r="G37" s="14" t="s">
        <v>94</v>
      </c>
      <c r="H37" s="53"/>
      <c r="I37" s="60"/>
    </row>
    <row r="38" s="6" customFormat="1" ht="12.75" spans="1:9">
      <c r="A38" s="27"/>
      <c r="B38" s="32"/>
      <c r="C38" s="32" t="s">
        <v>95</v>
      </c>
      <c r="D38" s="29" t="s">
        <v>96</v>
      </c>
      <c r="E38" s="44"/>
      <c r="F38" s="54" t="s">
        <v>97</v>
      </c>
      <c r="G38" s="54" t="s">
        <v>97</v>
      </c>
      <c r="H38" s="47"/>
      <c r="I38" s="57"/>
    </row>
    <row r="39" s="6" customFormat="1" ht="12.75" spans="1:9">
      <c r="A39" s="27"/>
      <c r="B39" s="32"/>
      <c r="C39" s="32"/>
      <c r="D39" s="29" t="s">
        <v>98</v>
      </c>
      <c r="E39" s="44"/>
      <c r="F39" s="54" t="s">
        <v>99</v>
      </c>
      <c r="G39" s="54" t="s">
        <v>99</v>
      </c>
      <c r="H39" s="47"/>
      <c r="I39" s="57"/>
    </row>
    <row r="40" s="6" customFormat="1" ht="21" spans="1:9">
      <c r="A40" s="27"/>
      <c r="B40" s="32" t="s">
        <v>100</v>
      </c>
      <c r="C40" s="32" t="s">
        <v>101</v>
      </c>
      <c r="D40" s="29" t="s">
        <v>102</v>
      </c>
      <c r="E40" s="44"/>
      <c r="F40" s="54">
        <v>1</v>
      </c>
      <c r="G40" s="55">
        <v>1</v>
      </c>
      <c r="H40" s="47"/>
      <c r="I40" s="57"/>
    </row>
    <row r="41" s="2" customFormat="1" spans="1:9">
      <c r="A41" s="34" t="s">
        <v>103</v>
      </c>
      <c r="B41" s="35" t="s">
        <v>104</v>
      </c>
      <c r="C41" s="35"/>
      <c r="D41" s="35"/>
      <c r="E41" s="35"/>
      <c r="F41" s="35"/>
      <c r="G41" s="35"/>
      <c r="H41" s="56"/>
      <c r="I41" s="56"/>
    </row>
  </sheetData>
  <mergeCells count="86">
    <mergeCell ref="A1:B1"/>
    <mergeCell ref="A2:I2"/>
    <mergeCell ref="A3:I3"/>
    <mergeCell ref="A4:C4"/>
    <mergeCell ref="D4:I4"/>
    <mergeCell ref="A5:C5"/>
    <mergeCell ref="D5:I5"/>
    <mergeCell ref="A6:C6"/>
    <mergeCell ref="D6:E6"/>
    <mergeCell ref="G6:I6"/>
    <mergeCell ref="F7:G7"/>
    <mergeCell ref="H7:I7"/>
    <mergeCell ref="F8:G8"/>
    <mergeCell ref="H8:I8"/>
    <mergeCell ref="F9:G9"/>
    <mergeCell ref="H9:I9"/>
    <mergeCell ref="F10:G10"/>
    <mergeCell ref="H10:I10"/>
    <mergeCell ref="F11:G11"/>
    <mergeCell ref="H11:I11"/>
    <mergeCell ref="E12:G12"/>
    <mergeCell ref="H12:I12"/>
    <mergeCell ref="E13:G13"/>
    <mergeCell ref="H13:I13"/>
    <mergeCell ref="E14:G14"/>
    <mergeCell ref="H14:I14"/>
    <mergeCell ref="E15:G15"/>
    <mergeCell ref="H15:I15"/>
    <mergeCell ref="E16:G16"/>
    <mergeCell ref="H16:I16"/>
    <mergeCell ref="E17:G17"/>
    <mergeCell ref="H17:I17"/>
    <mergeCell ref="E18:G18"/>
    <mergeCell ref="H18:I18"/>
    <mergeCell ref="E19:G19"/>
    <mergeCell ref="H19:I19"/>
    <mergeCell ref="B20:E20"/>
    <mergeCell ref="F20:I20"/>
    <mergeCell ref="B21:E21"/>
    <mergeCell ref="F21:I21"/>
    <mergeCell ref="D22:E22"/>
    <mergeCell ref="H22:I22"/>
    <mergeCell ref="D23:E23"/>
    <mergeCell ref="H23:I23"/>
    <mergeCell ref="D24:E24"/>
    <mergeCell ref="H24:I24"/>
    <mergeCell ref="D25:E25"/>
    <mergeCell ref="H25:I25"/>
    <mergeCell ref="D26:E26"/>
    <mergeCell ref="D27:E27"/>
    <mergeCell ref="D28:E28"/>
    <mergeCell ref="H28:I28"/>
    <mergeCell ref="D29:E29"/>
    <mergeCell ref="H29:I29"/>
    <mergeCell ref="D30:E30"/>
    <mergeCell ref="H30:I30"/>
    <mergeCell ref="D31:E31"/>
    <mergeCell ref="H31:I31"/>
    <mergeCell ref="D32:E32"/>
    <mergeCell ref="H32:I32"/>
    <mergeCell ref="D33:E33"/>
    <mergeCell ref="H33:I33"/>
    <mergeCell ref="D34:E34"/>
    <mergeCell ref="H34:I34"/>
    <mergeCell ref="D35:E35"/>
    <mergeCell ref="D36:E36"/>
    <mergeCell ref="D37:E37"/>
    <mergeCell ref="D38:E38"/>
    <mergeCell ref="H38:I38"/>
    <mergeCell ref="D39:E39"/>
    <mergeCell ref="H39:I39"/>
    <mergeCell ref="D40:E40"/>
    <mergeCell ref="H40:I40"/>
    <mergeCell ref="B41:I41"/>
    <mergeCell ref="A20:A21"/>
    <mergeCell ref="A22:A40"/>
    <mergeCell ref="B23:B32"/>
    <mergeCell ref="B33:B39"/>
    <mergeCell ref="C23:C27"/>
    <mergeCell ref="C28:C29"/>
    <mergeCell ref="C31:C32"/>
    <mergeCell ref="C33:C37"/>
    <mergeCell ref="C38:C39"/>
    <mergeCell ref="A7:C11"/>
    <mergeCell ref="A12:C19"/>
    <mergeCell ref="H36:I37"/>
  </mergeCells>
  <printOptions horizontalCentered="1"/>
  <pageMargins left="0.235416666666667" right="0.393055555555556" top="0.471527777777778" bottom="0.15625" header="0.297916666666667" footer="0.297916666666667"/>
  <pageSetup paperSize="9" scale="87"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希音新</cp:lastModifiedBy>
  <dcterms:created xsi:type="dcterms:W3CDTF">2023-03-29T15:42:00Z</dcterms:created>
  <dcterms:modified xsi:type="dcterms:W3CDTF">2026-03-23T09:15:50Z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D25128688D704FA68C2D8503EA78ABA7_13</vt:lpwstr>
  </property>
</Properties>
</file>